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461" windowWidth="14115" windowHeight="11760" activeTab="1"/>
  </bookViews>
  <sheets>
    <sheet name="Hoja1" sheetId="1" r:id="rId1"/>
    <sheet name="ADICION REC.BALANCE" sheetId="2" r:id="rId2"/>
    <sheet name="Hoja3" sheetId="3" r:id="rId3"/>
  </sheets>
  <definedNames/>
  <calcPr fullCalcOnLoad="1"/>
</workbook>
</file>

<file path=xl/comments2.xml><?xml version="1.0" encoding="utf-8"?>
<comments xmlns="http://schemas.openxmlformats.org/spreadsheetml/2006/main">
  <authors>
    <author>User</author>
  </authors>
  <commentList>
    <comment ref="H19" authorId="0">
      <text>
        <r>
          <rPr>
            <b/>
            <sz val="9"/>
            <rFont val="Tahoma"/>
            <family val="2"/>
          </rPr>
          <t>User:</t>
        </r>
        <r>
          <rPr>
            <sz val="9"/>
            <rFont val="Tahoma"/>
            <family val="2"/>
          </rPr>
          <t xml:space="preserve">
ADICION DE REC.BALANCE Y TRASLADO
</t>
        </r>
      </text>
    </comment>
    <comment ref="I19" authorId="0">
      <text>
        <r>
          <rPr>
            <b/>
            <sz val="9"/>
            <rFont val="Tahoma"/>
            <family val="2"/>
          </rPr>
          <t>User:</t>
        </r>
        <r>
          <rPr>
            <sz val="9"/>
            <rFont val="Tahoma"/>
            <family val="2"/>
          </rPr>
          <t xml:space="preserve">
ADICION DE REC.BALANCE Y TRASLADO
</t>
        </r>
      </text>
    </comment>
  </commentList>
</comments>
</file>

<file path=xl/sharedStrings.xml><?xml version="1.0" encoding="utf-8"?>
<sst xmlns="http://schemas.openxmlformats.org/spreadsheetml/2006/main" count="269" uniqueCount="76">
  <si>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</si>
  <si>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</si>
  <si>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</si>
  <si>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</si>
  <si>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</si>
  <si>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</si>
  <si>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</si>
  <si>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</si>
  <si>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</si>
  <si>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</si>
  <si>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</si>
  <si>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</si>
  <si>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</si>
  <si>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</si>
  <si>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</si>
  <si>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</si>
  <si>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</si>
  <si>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</si>
  <si>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</si>
  <si>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</si>
  <si>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</si>
  <si>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</si>
  <si>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</si>
  <si>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</si>
  <si>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</si>
  <si>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</si>
  <si>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</si>
  <si>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INSTITUCIÓN EDUCATIVA POLICARPA SALAVARRIETA</t>
  </si>
  <si>
    <t xml:space="preserve">NATAGAIMA </t>
  </si>
  <si>
    <t>NO TIENE</t>
  </si>
  <si>
    <r>
      <rPr>
        <b/>
        <sz val="11"/>
        <color indexed="8"/>
        <rFont val="Calibri"/>
        <family val="2"/>
      </rPr>
      <t xml:space="preserve">MISION: </t>
    </r>
    <r>
      <rPr>
        <sz val="11"/>
        <color theme="1"/>
        <rFont val="Calibri"/>
        <family val="2"/>
      </rPr>
      <t>Lideramos y  garantizamos la prestación integral del servicio educativo y cultural a la comunidad tolimense, con altos índices de calidad, cobertura, permanencia y eficiencia; a través del uso adecuado de nuevas tecnologías, apoyado  por personal altamente calificado y regido por principios éticos, basados en un sistema de gestión por procesos y mejoramiento continuo.</t>
    </r>
    <r>
      <rPr>
        <b/>
        <sz val="11"/>
        <color indexed="8"/>
        <rFont val="Calibri"/>
        <family val="2"/>
      </rPr>
      <t xml:space="preserve">VISION: </t>
    </r>
    <r>
      <rPr>
        <sz val="11"/>
        <color theme="1"/>
        <rFont val="Calibri"/>
        <family val="2"/>
      </rPr>
      <t>Seremos una Secretaria líder a nivel nacional, en la administración y desarrollo del sistema educativo y cultural, generadora de procesos investigativos, innovador, moderno y pedagógico, para coadyuvar al desarrollo humano y mejoramiento de la calidad de vida de la comunidad tolimense.</t>
    </r>
  </si>
  <si>
    <t xml:space="preserve">Se propone como una de sus estrategias disminuir las  brechas en acceso y permanencia entre los diferentes grupos poblacionales, priorizando la atención en los  más vulnerables, entre los que se encuentran: la población iletrada, los habitantes de las zonas rurales, las  personas víctimas de la violencia y en general aquellos que no han tenido acceso a la educación y a una  educación de calidad. Educación de calidad y para todos. Los avances del gobierno nacional en gratuidad educativa permiten avanzar hacia el cumplimiento de su obligatoriedad, como lo ordena la Constitución. Una misión permanente  por la Educación se pondrá en marcha buscando que los renuentes y desertores accedan o regresen a la  educación y completen su ciclo de formación, adicionando una estrategia a las acciones de acceso y  permanencia y de elevación de la cobertura. </t>
  </si>
  <si>
    <t>CONTRATACION DIRECTA</t>
  </si>
  <si>
    <t>SGP CONPES</t>
  </si>
  <si>
    <t>NO APLICA</t>
  </si>
  <si>
    <t>REC BALANCE</t>
  </si>
  <si>
    <t xml:space="preserve">CONVOCATORIA PUBLICA </t>
  </si>
  <si>
    <t>7 DIAS</t>
  </si>
  <si>
    <t xml:space="preserve">30111601 30131603 31211505 44103103 14111514 44122003 </t>
  </si>
  <si>
    <t xml:space="preserve">COMPRA DE MATERIAL DE FERRETERIA Y ELEMENTOS DE OFICINA </t>
  </si>
  <si>
    <t xml:space="preserve">47131807 10191509 14111704 24112006 27112027 31211803 41121515 42281704 47121804 47131502 47131601 47131604 47131608 47131618 47131706 47131802 47131805 47131829 47131830 47131831 52151504 76121601 </t>
  </si>
  <si>
    <t>COMPRA DE ELEMENTOS DE ASEO</t>
  </si>
  <si>
    <t>55101516 60101606</t>
  </si>
  <si>
    <t>CANCELACION MATERIAL IMPRESO COMO MANUALES Y DIPLOMAS,LIBRETAS</t>
  </si>
  <si>
    <t xml:space="preserve">20 DIAS </t>
  </si>
  <si>
    <t xml:space="preserve">7 DIAS </t>
  </si>
  <si>
    <t>FREDY ANTONIO FORERO PALOMINO C.C 11.303.035</t>
  </si>
  <si>
    <t xml:space="preserve">SISTEMATIZACION DE BOLETINES </t>
  </si>
  <si>
    <t xml:space="preserve"> LEY DE ARCHIVO</t>
  </si>
  <si>
    <t>NOVIEMBRE 2018</t>
  </si>
  <si>
    <t xml:space="preserve">2 MESES </t>
  </si>
  <si>
    <t xml:space="preserve">8 MESES </t>
  </si>
  <si>
    <t>MARZO 2018</t>
  </si>
  <si>
    <t>PRESTAR EL SERVICIO COMO CONTADOR PUBLICO PARA LA VIGENCIA 2018, CERTIFICANDO LOS ESTDOS FINANCIEROS Y NOTAS A LOS ESTADOS CONTABLES, ASI COMO LA ELABORACION DE INFORMES FINANCIEROS Y CONTABLES.</t>
  </si>
  <si>
    <t>AGOSTO 2018</t>
  </si>
  <si>
    <t xml:space="preserve">5 MESES </t>
  </si>
  <si>
    <t xml:space="preserve">6 MESES </t>
  </si>
  <si>
    <t>FEBRERO 2018</t>
  </si>
  <si>
    <t>ENERO 2018</t>
  </si>
  <si>
    <t xml:space="preserve">COMPRA DE VIDEO BEAM ,TELEVISOR ,CABINA ACTIVA ,REGULADOR DE VOLTAJE Y UPS </t>
  </si>
  <si>
    <t>OCTUBRE 2018</t>
  </si>
  <si>
    <t>45111608 52161505 42182403 39121009</t>
  </si>
  <si>
    <t xml:space="preserve">SERVICIO DE TRASFERENCIAS </t>
  </si>
  <si>
    <t xml:space="preserve">REC PROPIOS </t>
  </si>
  <si>
    <t>DICIEMBRE 2018</t>
  </si>
  <si>
    <t xml:space="preserve">12 MESES </t>
  </si>
  <si>
    <t xml:space="preserve">1 MES </t>
  </si>
  <si>
    <t xml:space="preserve">12 MESE </t>
  </si>
  <si>
    <t>CANCELACION POLIZA DE MANEJO</t>
  </si>
  <si>
    <t>JULIO 2018</t>
  </si>
  <si>
    <t>REC.BALANCE GRATUIDAD</t>
  </si>
  <si>
    <r>
      <rPr>
        <b/>
        <sz val="9"/>
        <color indexed="8"/>
        <rFont val="Calibri"/>
        <family val="2"/>
      </rPr>
      <t xml:space="preserve">MISION: </t>
    </r>
    <r>
      <rPr>
        <sz val="9"/>
        <color indexed="8"/>
        <rFont val="Calibri"/>
        <family val="2"/>
      </rPr>
      <t>Lideramos y  garantizamos la prestación integral del servicio educativo y cultural a la comunidad tolimense, con altos índices de calidad, cobertura, permanencia y eficiencia; a través del uso adecuado de nuevas tecnologías, apoyado  por personal altamente calificado y regido por principios éticos, basados en un sistema de gestión por procesos y mejoramiento continuo.</t>
    </r>
    <r>
      <rPr>
        <b/>
        <sz val="9"/>
        <color indexed="8"/>
        <rFont val="Calibri"/>
        <family val="2"/>
      </rPr>
      <t xml:space="preserve">VISION: </t>
    </r>
    <r>
      <rPr>
        <sz val="9"/>
        <color indexed="8"/>
        <rFont val="Calibri"/>
        <family val="2"/>
      </rPr>
      <t>Seremos una Secretaria líder a nivel nacional, en la administración y desarrollo del sistema educativo y cultural, generadora de procesos investigativos, innovador, moderno y pedagógico, para coadyuvar al desarrollo humano y mejoramiento de la calidad de vida de la comunidad tolimense.</t>
    </r>
  </si>
  <si>
    <t>GASTOS FINANCIEROS</t>
  </si>
  <si>
    <t>ABRIL DE 2018</t>
  </si>
  <si>
    <t>9 MESES</t>
  </si>
  <si>
    <t>MARZO 21 DE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</si>
</sst>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s>
  <fonts count="49">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9"/>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1"/>
      <color rgb="FF000000"/>
      <name val="Calibri"/>
      <family val="2"/>
    </font>
    <font>
      <sz val="9"/>
      <color theme="1"/>
      <name val="Calibri"/>
      <family val="2"/>
    </font>
    <font>
      <b/>
      <sz val="9"/>
      <color theme="1"/>
      <name val="Calibri"/>
      <family val="2"/>
    </font>
    <font>
      <sz val="9"/>
      <color theme="0"/>
      <name val="Calibri"/>
      <family val="2"/>
    </font>
    <font>
      <sz val="9"/>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botto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theme="1" tint="0.04998999834060669"/>
      </right>
      <top style="medium"/>
      <bottom/>
    </border>
    <border>
      <left style="thin">
        <color theme="1" tint="0.04998999834060669"/>
      </left>
      <right style="thin">
        <color theme="1" tint="0.04998999834060669"/>
      </right>
      <top style="medium"/>
      <bottom/>
    </border>
    <border>
      <left style="thin">
        <color theme="1" tint="0.04998999834060669"/>
      </left>
      <right style="medium"/>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1" fillId="0" borderId="0" xfId="0" applyFont="1" applyAlignment="1">
      <alignment/>
    </xf>
    <xf numFmtId="0" fontId="0" fillId="0" borderId="0" xfId="0" applyFill="1" applyAlignment="1">
      <alignment wrapText="1"/>
    </xf>
    <xf numFmtId="49" fontId="0" fillId="0" borderId="0" xfId="0" applyNumberFormat="1" applyAlignment="1">
      <alignment wrapText="1"/>
    </xf>
    <xf numFmtId="0" fontId="42" fillId="33" borderId="13" xfId="0" applyFont="1" applyFill="1" applyBorder="1" applyAlignment="1">
      <alignment/>
    </xf>
    <xf numFmtId="0" fontId="0" fillId="0" borderId="13" xfId="0" applyBorder="1" applyAlignment="1">
      <alignment horizontal="left" wrapText="1"/>
    </xf>
    <xf numFmtId="0" fontId="0" fillId="0" borderId="14" xfId="0" applyBorder="1" applyAlignment="1">
      <alignment wrapText="1"/>
    </xf>
    <xf numFmtId="0" fontId="0" fillId="0" borderId="10" xfId="0" applyFill="1" applyBorder="1" applyAlignment="1">
      <alignment wrapText="1"/>
    </xf>
    <xf numFmtId="169" fontId="0" fillId="0" borderId="15" xfId="0" applyNumberFormat="1" applyFill="1" applyBorder="1" applyAlignment="1">
      <alignment wrapText="1"/>
    </xf>
    <xf numFmtId="43" fontId="0" fillId="0" borderId="0" xfId="0" applyNumberFormat="1" applyAlignment="1">
      <alignment wrapText="1"/>
    </xf>
    <xf numFmtId="170" fontId="0" fillId="0" borderId="15" xfId="0" applyNumberFormat="1" applyFill="1" applyBorder="1" applyAlignment="1">
      <alignment wrapText="1"/>
    </xf>
    <xf numFmtId="0" fontId="0" fillId="0" borderId="16" xfId="0" applyFill="1" applyBorder="1" applyAlignment="1">
      <alignment wrapText="1"/>
    </xf>
    <xf numFmtId="14" fontId="0" fillId="0" borderId="17" xfId="0" applyNumberFormat="1" applyFill="1" applyBorder="1" applyAlignment="1">
      <alignment wrapText="1"/>
    </xf>
    <xf numFmtId="0" fontId="25" fillId="23" borderId="18" xfId="38" applyBorder="1" applyAlignment="1">
      <alignment horizontal="left" wrapText="1"/>
    </xf>
    <xf numFmtId="0" fontId="25" fillId="23" borderId="19" xfId="38" applyBorder="1" applyAlignment="1">
      <alignment wrapText="1"/>
    </xf>
    <xf numFmtId="49" fontId="25" fillId="23" borderId="19" xfId="38" applyNumberFormat="1" applyBorder="1" applyAlignment="1">
      <alignment wrapText="1"/>
    </xf>
    <xf numFmtId="0" fontId="25" fillId="23" borderId="20" xfId="38" applyBorder="1" applyAlignment="1">
      <alignment wrapText="1"/>
    </xf>
    <xf numFmtId="0" fontId="43" fillId="0" borderId="13" xfId="0" applyFont="1" applyFill="1" applyBorder="1" applyAlignment="1">
      <alignment horizontal="left" vertical="center" wrapText="1"/>
    </xf>
    <xf numFmtId="0" fontId="0" fillId="0" borderId="15" xfId="0" applyFont="1" applyFill="1" applyBorder="1" applyAlignment="1">
      <alignment wrapText="1"/>
    </xf>
    <xf numFmtId="49" fontId="0" fillId="0" borderId="0" xfId="47" applyNumberFormat="1" applyFont="1" applyAlignment="1">
      <alignment wrapText="1"/>
    </xf>
    <xf numFmtId="0" fontId="0" fillId="0" borderId="13" xfId="0" applyFont="1" applyFill="1" applyBorder="1" applyAlignment="1">
      <alignment vertical="center" wrapText="1"/>
    </xf>
    <xf numFmtId="4" fontId="0" fillId="0" borderId="0" xfId="0" applyNumberFormat="1" applyAlignment="1">
      <alignment wrapText="1"/>
    </xf>
    <xf numFmtId="4" fontId="0" fillId="0" borderId="0" xfId="0" applyNumberFormat="1" applyFill="1" applyAlignment="1">
      <alignment wrapText="1"/>
    </xf>
    <xf numFmtId="4" fontId="25" fillId="23" borderId="19" xfId="38" applyNumberFormat="1" applyBorder="1" applyAlignment="1">
      <alignment wrapText="1"/>
    </xf>
    <xf numFmtId="0" fontId="0" fillId="0" borderId="0" xfId="0" applyFont="1" applyFill="1" applyAlignment="1">
      <alignment wrapText="1"/>
    </xf>
    <xf numFmtId="0" fontId="43" fillId="0" borderId="13" xfId="0" applyFont="1" applyFill="1" applyBorder="1" applyAlignment="1">
      <alignment horizontal="right" vertical="center" wrapText="1"/>
    </xf>
    <xf numFmtId="0" fontId="0" fillId="0" borderId="13" xfId="0" applyFont="1" applyFill="1" applyBorder="1" applyAlignment="1">
      <alignment horizontal="right" vertical="center"/>
    </xf>
    <xf numFmtId="0" fontId="0" fillId="0" borderId="13" xfId="0" applyFont="1" applyFill="1" applyBorder="1" applyAlignment="1">
      <alignment vertical="center"/>
    </xf>
    <xf numFmtId="49" fontId="0" fillId="0" borderId="13" xfId="0" applyNumberFormat="1" applyFont="1" applyFill="1" applyBorder="1" applyAlignment="1">
      <alignment vertical="center"/>
    </xf>
    <xf numFmtId="4" fontId="0" fillId="0" borderId="13" xfId="47" applyNumberFormat="1" applyFont="1" applyFill="1" applyBorder="1" applyAlignment="1">
      <alignment horizontal="left" vertical="center"/>
    </xf>
    <xf numFmtId="0" fontId="0" fillId="0" borderId="0" xfId="0" applyFont="1" applyFill="1" applyAlignment="1">
      <alignment vertical="center" wrapText="1"/>
    </xf>
    <xf numFmtId="0" fontId="0" fillId="0" borderId="13" xfId="0" applyFont="1" applyFill="1" applyBorder="1" applyAlignment="1">
      <alignment horizontal="right" vertical="center" wrapText="1"/>
    </xf>
    <xf numFmtId="4" fontId="0" fillId="0" borderId="13" xfId="0" applyNumberFormat="1" applyFont="1" applyFill="1" applyBorder="1" applyAlignment="1">
      <alignment vertical="center" wrapText="1"/>
    </xf>
    <xf numFmtId="0" fontId="0" fillId="0" borderId="0" xfId="0" applyAlignment="1">
      <alignment vertical="center" wrapText="1"/>
    </xf>
    <xf numFmtId="4" fontId="0" fillId="0" borderId="0" xfId="0" applyNumberFormat="1" applyAlignment="1">
      <alignment vertical="center" wrapText="1"/>
    </xf>
    <xf numFmtId="0" fontId="44" fillId="0" borderId="0" xfId="0" applyFont="1" applyAlignment="1">
      <alignment wrapText="1"/>
    </xf>
    <xf numFmtId="0" fontId="45" fillId="0" borderId="0" xfId="0" applyFont="1" applyAlignment="1">
      <alignment/>
    </xf>
    <xf numFmtId="49" fontId="44" fillId="0" borderId="0" xfId="0" applyNumberFormat="1" applyFont="1" applyAlignment="1">
      <alignment wrapText="1"/>
    </xf>
    <xf numFmtId="4" fontId="44" fillId="0" borderId="0" xfId="0" applyNumberFormat="1" applyFont="1" applyAlignment="1">
      <alignment wrapText="1"/>
    </xf>
    <xf numFmtId="0" fontId="44" fillId="0" borderId="11" xfId="0" applyFont="1" applyBorder="1" applyAlignment="1">
      <alignment wrapText="1"/>
    </xf>
    <xf numFmtId="0" fontId="44" fillId="0" borderId="12" xfId="0" applyFont="1" applyBorder="1" applyAlignment="1">
      <alignment wrapText="1"/>
    </xf>
    <xf numFmtId="0" fontId="44" fillId="0" borderId="10" xfId="0" applyFont="1" applyBorder="1" applyAlignment="1">
      <alignment wrapText="1"/>
    </xf>
    <xf numFmtId="0" fontId="44" fillId="33" borderId="13" xfId="0" applyFont="1" applyFill="1" applyBorder="1" applyAlignment="1">
      <alignment/>
    </xf>
    <xf numFmtId="0" fontId="44" fillId="0" borderId="13" xfId="0" applyFont="1" applyBorder="1" applyAlignment="1">
      <alignment horizontal="left" wrapText="1"/>
    </xf>
    <xf numFmtId="0" fontId="44" fillId="0" borderId="14" xfId="0" applyFont="1" applyBorder="1" applyAlignment="1">
      <alignment wrapText="1"/>
    </xf>
    <xf numFmtId="0" fontId="44" fillId="0" borderId="0" xfId="0" applyFont="1" applyFill="1" applyAlignment="1">
      <alignment wrapText="1"/>
    </xf>
    <xf numFmtId="4" fontId="44" fillId="0" borderId="0" xfId="0" applyNumberFormat="1" applyFont="1" applyFill="1" applyAlignment="1">
      <alignment wrapText="1"/>
    </xf>
    <xf numFmtId="0" fontId="44" fillId="0" borderId="15" xfId="0" applyFont="1" applyFill="1" applyBorder="1" applyAlignment="1">
      <alignment wrapText="1"/>
    </xf>
    <xf numFmtId="0" fontId="44" fillId="0" borderId="10" xfId="0" applyFont="1" applyFill="1" applyBorder="1" applyAlignment="1">
      <alignment wrapText="1"/>
    </xf>
    <xf numFmtId="49" fontId="44" fillId="0" borderId="0" xfId="47" applyNumberFormat="1" applyFont="1" applyAlignment="1">
      <alignment wrapText="1"/>
    </xf>
    <xf numFmtId="43" fontId="44" fillId="0" borderId="0" xfId="0" applyNumberFormat="1" applyFont="1" applyAlignment="1">
      <alignment wrapText="1"/>
    </xf>
    <xf numFmtId="170" fontId="44" fillId="0" borderId="15" xfId="0" applyNumberFormat="1" applyFont="1" applyFill="1" applyBorder="1" applyAlignment="1">
      <alignment wrapText="1"/>
    </xf>
    <xf numFmtId="0" fontId="44" fillId="0" borderId="16" xfId="0" applyFont="1" applyFill="1" applyBorder="1" applyAlignment="1">
      <alignment wrapText="1"/>
    </xf>
    <xf numFmtId="0" fontId="46" fillId="23" borderId="18" xfId="38" applyFont="1" applyBorder="1" applyAlignment="1">
      <alignment horizontal="left" wrapText="1"/>
    </xf>
    <xf numFmtId="0" fontId="46" fillId="23" borderId="19" xfId="38" applyFont="1" applyBorder="1" applyAlignment="1">
      <alignment wrapText="1"/>
    </xf>
    <xf numFmtId="49" fontId="46" fillId="23" borderId="19" xfId="38" applyNumberFormat="1" applyFont="1" applyBorder="1" applyAlignment="1">
      <alignment wrapText="1"/>
    </xf>
    <xf numFmtId="4" fontId="46" fillId="23" borderId="19" xfId="38" applyNumberFormat="1" applyFont="1" applyBorder="1" applyAlignment="1">
      <alignment wrapText="1"/>
    </xf>
    <xf numFmtId="0" fontId="46" fillId="23" borderId="20" xfId="38" applyFont="1" applyBorder="1" applyAlignment="1">
      <alignment wrapText="1"/>
    </xf>
    <xf numFmtId="0" fontId="44" fillId="0" borderId="13" xfId="0" applyFont="1" applyFill="1" applyBorder="1" applyAlignment="1">
      <alignment horizontal="right" vertical="center"/>
    </xf>
    <xf numFmtId="0" fontId="44" fillId="0" borderId="13" xfId="0" applyFont="1" applyFill="1" applyBorder="1" applyAlignment="1">
      <alignment vertical="center"/>
    </xf>
    <xf numFmtId="49" fontId="44" fillId="0" borderId="13" xfId="0" applyNumberFormat="1" applyFont="1" applyFill="1" applyBorder="1" applyAlignment="1">
      <alignment vertical="center"/>
    </xf>
    <xf numFmtId="0" fontId="44" fillId="0" borderId="13" xfId="0" applyFont="1" applyFill="1" applyBorder="1" applyAlignment="1">
      <alignment vertical="center" wrapText="1"/>
    </xf>
    <xf numFmtId="4" fontId="44" fillId="0" borderId="13" xfId="47" applyNumberFormat="1" applyFont="1" applyFill="1" applyBorder="1" applyAlignment="1">
      <alignment horizontal="left" vertical="center"/>
    </xf>
    <xf numFmtId="4" fontId="44" fillId="34" borderId="13" xfId="47" applyNumberFormat="1" applyFont="1" applyFill="1" applyBorder="1" applyAlignment="1">
      <alignment horizontal="left" vertical="center"/>
    </xf>
    <xf numFmtId="0" fontId="44" fillId="0" borderId="13" xfId="0" applyFont="1" applyFill="1" applyBorder="1" applyAlignment="1">
      <alignment horizontal="right" vertical="center" wrapText="1"/>
    </xf>
    <xf numFmtId="0" fontId="47" fillId="0" borderId="13" xfId="0" applyFont="1" applyFill="1" applyBorder="1" applyAlignment="1">
      <alignment horizontal="left" vertical="center" wrapText="1"/>
    </xf>
    <xf numFmtId="0" fontId="44" fillId="0" borderId="0" xfId="0" applyFont="1" applyFill="1" applyAlignment="1">
      <alignment vertical="center" wrapText="1"/>
    </xf>
    <xf numFmtId="0" fontId="47" fillId="0" borderId="13" xfId="0" applyFont="1" applyFill="1" applyBorder="1" applyAlignment="1">
      <alignment horizontal="right" vertical="center" wrapText="1"/>
    </xf>
    <xf numFmtId="4" fontId="44" fillId="0" borderId="13" xfId="0" applyNumberFormat="1" applyFont="1" applyFill="1" applyBorder="1" applyAlignment="1">
      <alignment vertical="center" wrapText="1"/>
    </xf>
    <xf numFmtId="0" fontId="44" fillId="0" borderId="0" xfId="0" applyFont="1" applyAlignment="1">
      <alignment vertical="center" wrapText="1"/>
    </xf>
    <xf numFmtId="4" fontId="44" fillId="0" borderId="0" xfId="0" applyNumberFormat="1" applyFont="1" applyAlignment="1">
      <alignmen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4" fontId="44" fillId="0" borderId="13" xfId="47" applyNumberFormat="1" applyFont="1" applyFill="1" applyBorder="1" applyAlignment="1">
      <alignment horizontal="right" vertical="center"/>
    </xf>
    <xf numFmtId="4" fontId="44" fillId="34" borderId="13" xfId="47" applyNumberFormat="1" applyFont="1" applyFill="1" applyBorder="1" applyAlignment="1">
      <alignment horizontal="right" vertical="center"/>
    </xf>
    <xf numFmtId="4" fontId="44" fillId="0" borderId="13" xfId="0" applyNumberFormat="1" applyFont="1" applyFill="1" applyBorder="1" applyAlignment="1">
      <alignment horizontal="right" vertical="center" wrapText="1"/>
    </xf>
    <xf numFmtId="14" fontId="44" fillId="34" borderId="17" xfId="0" applyNumberFormat="1" applyFont="1" applyFill="1" applyBorder="1" applyAlignment="1">
      <alignment horizontal="right" wrapText="1"/>
    </xf>
    <xf numFmtId="169" fontId="45" fillId="34" borderId="15" xfId="0" applyNumberFormat="1"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9"/>
  <sheetViews>
    <sheetView zoomScale="80" zoomScaleNormal="80" zoomScalePageLayoutView="80" workbookViewId="0" topLeftCell="A10">
      <selection activeCell="C11" sqref="C11"/>
    </sheetView>
  </sheetViews>
  <sheetFormatPr defaultColWidth="10.8515625" defaultRowHeight="15"/>
  <cols>
    <col min="1" max="1" width="10.8515625" style="1" customWidth="1"/>
    <col min="2" max="2" width="25.7109375" style="1" customWidth="1"/>
    <col min="3" max="3" width="75.28125" style="1" customWidth="1"/>
    <col min="4" max="4" width="17.421875" style="1" bestFit="1" customWidth="1"/>
    <col min="5" max="5" width="15.140625" style="1" customWidth="1"/>
    <col min="6" max="6" width="17.421875" style="1" customWidth="1"/>
    <col min="7" max="7" width="13.421875" style="1" bestFit="1" customWidth="1"/>
    <col min="8" max="8" width="21.28125" style="25"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spans="2:4" ht="15">
      <c r="B1" s="5" t="s">
        <v>20</v>
      </c>
      <c r="D1" s="7"/>
    </row>
    <row r="2" spans="2:4" ht="15">
      <c r="B2" s="5"/>
      <c r="D2" s="7"/>
    </row>
    <row r="3" spans="2:4" ht="15.75" thickBot="1">
      <c r="B3" s="5" t="s">
        <v>0</v>
      </c>
      <c r="D3" s="7"/>
    </row>
    <row r="4" spans="2:9" ht="15">
      <c r="B4" s="3" t="s">
        <v>1</v>
      </c>
      <c r="C4" s="4" t="s">
        <v>27</v>
      </c>
      <c r="D4" s="7"/>
      <c r="F4" s="75" t="s">
        <v>25</v>
      </c>
      <c r="G4" s="76"/>
      <c r="H4" s="76"/>
      <c r="I4" s="77"/>
    </row>
    <row r="5" spans="2:9" ht="15" customHeight="1">
      <c r="B5" s="2" t="s">
        <v>2</v>
      </c>
      <c r="C5" s="8" t="s">
        <v>28</v>
      </c>
      <c r="D5" s="7"/>
      <c r="F5" s="78"/>
      <c r="G5" s="79"/>
      <c r="H5" s="79"/>
      <c r="I5" s="80"/>
    </row>
    <row r="6" spans="2:9" ht="15.75">
      <c r="B6" s="2" t="s">
        <v>3</v>
      </c>
      <c r="C6" s="8" t="s">
        <v>29</v>
      </c>
      <c r="D6" s="7"/>
      <c r="F6" s="78"/>
      <c r="G6" s="79"/>
      <c r="H6" s="79"/>
      <c r="I6" s="80"/>
    </row>
    <row r="7" spans="2:9" ht="15.75">
      <c r="B7" s="2" t="s">
        <v>16</v>
      </c>
      <c r="C7" s="8" t="s">
        <v>29</v>
      </c>
      <c r="D7" s="7"/>
      <c r="F7" s="78"/>
      <c r="G7" s="79"/>
      <c r="H7" s="79"/>
      <c r="I7" s="80"/>
    </row>
    <row r="8" spans="2:9" ht="135">
      <c r="B8" s="2" t="s">
        <v>19</v>
      </c>
      <c r="C8" s="9" t="s">
        <v>30</v>
      </c>
      <c r="D8" s="7"/>
      <c r="F8" s="81"/>
      <c r="G8" s="82"/>
      <c r="H8" s="82"/>
      <c r="I8" s="83"/>
    </row>
    <row r="9" spans="2:9" ht="165">
      <c r="B9" s="2" t="s">
        <v>4</v>
      </c>
      <c r="C9" s="10" t="s">
        <v>31</v>
      </c>
      <c r="D9" s="7"/>
      <c r="F9" s="6"/>
      <c r="G9" s="6"/>
      <c r="H9" s="26"/>
      <c r="I9" s="6"/>
    </row>
    <row r="10" spans="2:9" ht="15">
      <c r="B10" s="2" t="s">
        <v>5</v>
      </c>
      <c r="C10" s="22" t="s">
        <v>46</v>
      </c>
      <c r="D10" s="7"/>
      <c r="F10" s="75" t="s">
        <v>24</v>
      </c>
      <c r="G10" s="76"/>
      <c r="H10" s="76"/>
      <c r="I10" s="77"/>
    </row>
    <row r="11" spans="2:9" ht="15" customHeight="1">
      <c r="B11" s="11" t="s">
        <v>21</v>
      </c>
      <c r="C11" s="12">
        <f>SUM(H18:H28)</f>
        <v>28133500</v>
      </c>
      <c r="D11" s="23"/>
      <c r="E11" s="13"/>
      <c r="F11" s="78"/>
      <c r="G11" s="79"/>
      <c r="H11" s="79"/>
      <c r="I11" s="80"/>
    </row>
    <row r="12" spans="2:9" ht="30">
      <c r="B12" s="11" t="s">
        <v>22</v>
      </c>
      <c r="C12" s="14">
        <f>7381242*280</f>
        <v>2066747760</v>
      </c>
      <c r="D12" s="7"/>
      <c r="F12" s="78"/>
      <c r="G12" s="79"/>
      <c r="H12" s="79"/>
      <c r="I12" s="80"/>
    </row>
    <row r="13" spans="2:9" ht="30">
      <c r="B13" s="11" t="s">
        <v>23</v>
      </c>
      <c r="C13" s="14">
        <f>781242*28</f>
        <v>21874776</v>
      </c>
      <c r="D13" s="7"/>
      <c r="F13" s="78"/>
      <c r="G13" s="79"/>
      <c r="H13" s="79"/>
      <c r="I13" s="80"/>
    </row>
    <row r="14" spans="2:9" ht="30.75" thickBot="1">
      <c r="B14" s="15" t="s">
        <v>18</v>
      </c>
      <c r="C14" s="16">
        <v>43101</v>
      </c>
      <c r="D14" s="7"/>
      <c r="F14" s="81"/>
      <c r="G14" s="82"/>
      <c r="H14" s="82"/>
      <c r="I14" s="83"/>
    </row>
    <row r="15" spans="3:4" ht="15">
      <c r="C15" s="6"/>
      <c r="D15" s="7"/>
    </row>
    <row r="16" spans="2:4" ht="15.75" thickBot="1">
      <c r="B16" s="5" t="s">
        <v>15</v>
      </c>
      <c r="D16" s="7"/>
    </row>
    <row r="17" spans="2:12" ht="60">
      <c r="B17" s="17" t="s">
        <v>26</v>
      </c>
      <c r="C17" s="18" t="s">
        <v>6</v>
      </c>
      <c r="D17" s="19" t="s">
        <v>17</v>
      </c>
      <c r="E17" s="18" t="s">
        <v>7</v>
      </c>
      <c r="F17" s="18" t="s">
        <v>8</v>
      </c>
      <c r="G17" s="18" t="s">
        <v>9</v>
      </c>
      <c r="H17" s="27" t="s">
        <v>10</v>
      </c>
      <c r="I17" s="18" t="s">
        <v>11</v>
      </c>
      <c r="J17" s="18" t="s">
        <v>12</v>
      </c>
      <c r="K17" s="18" t="s">
        <v>13</v>
      </c>
      <c r="L17" s="20" t="s">
        <v>14</v>
      </c>
    </row>
    <row r="18" spans="2:12" s="28" customFormat="1" ht="38.25" customHeight="1">
      <c r="B18" s="30">
        <v>80161506</v>
      </c>
      <c r="C18" s="31" t="s">
        <v>47</v>
      </c>
      <c r="D18" s="32" t="s">
        <v>49</v>
      </c>
      <c r="E18" s="24" t="s">
        <v>50</v>
      </c>
      <c r="F18" s="24" t="s">
        <v>32</v>
      </c>
      <c r="G18" s="24" t="s">
        <v>33</v>
      </c>
      <c r="H18" s="33">
        <v>1100000</v>
      </c>
      <c r="I18" s="33">
        <v>1100000</v>
      </c>
      <c r="J18" s="24" t="s">
        <v>34</v>
      </c>
      <c r="K18" s="24" t="s">
        <v>34</v>
      </c>
      <c r="L18" s="24" t="s">
        <v>46</v>
      </c>
    </row>
    <row r="19" spans="2:12" s="28" customFormat="1" ht="75" customHeight="1">
      <c r="B19" s="30">
        <v>80161506</v>
      </c>
      <c r="C19" s="31" t="s">
        <v>48</v>
      </c>
      <c r="D19" s="32" t="s">
        <v>52</v>
      </c>
      <c r="E19" s="24" t="s">
        <v>51</v>
      </c>
      <c r="F19" s="24" t="s">
        <v>32</v>
      </c>
      <c r="G19" s="24" t="s">
        <v>33</v>
      </c>
      <c r="H19" s="33">
        <v>1100000</v>
      </c>
      <c r="I19" s="33">
        <v>1100000</v>
      </c>
      <c r="J19" s="24" t="s">
        <v>34</v>
      </c>
      <c r="K19" s="24" t="s">
        <v>34</v>
      </c>
      <c r="L19" s="24" t="s">
        <v>46</v>
      </c>
    </row>
    <row r="20" spans="2:12" s="28" customFormat="1" ht="45">
      <c r="B20" s="30">
        <v>84111502</v>
      </c>
      <c r="C20" s="24" t="s">
        <v>53</v>
      </c>
      <c r="D20" s="32" t="s">
        <v>54</v>
      </c>
      <c r="E20" s="24" t="s">
        <v>55</v>
      </c>
      <c r="F20" s="24" t="s">
        <v>32</v>
      </c>
      <c r="G20" s="24" t="s">
        <v>35</v>
      </c>
      <c r="H20" s="33">
        <v>1700000</v>
      </c>
      <c r="I20" s="33">
        <v>1700000</v>
      </c>
      <c r="J20" s="24" t="s">
        <v>34</v>
      </c>
      <c r="K20" s="24" t="s">
        <v>34</v>
      </c>
      <c r="L20" s="24" t="s">
        <v>46</v>
      </c>
    </row>
    <row r="21" spans="2:12" s="28" customFormat="1" ht="45">
      <c r="B21" s="30">
        <v>84111502</v>
      </c>
      <c r="C21" s="24" t="s">
        <v>53</v>
      </c>
      <c r="D21" s="32" t="s">
        <v>57</v>
      </c>
      <c r="E21" s="24" t="s">
        <v>56</v>
      </c>
      <c r="F21" s="24" t="s">
        <v>32</v>
      </c>
      <c r="G21" s="24" t="s">
        <v>35</v>
      </c>
      <c r="H21" s="33">
        <v>1700000</v>
      </c>
      <c r="I21" s="33">
        <v>1700000</v>
      </c>
      <c r="J21" s="24" t="s">
        <v>34</v>
      </c>
      <c r="K21" s="24" t="s">
        <v>34</v>
      </c>
      <c r="L21" s="24" t="s">
        <v>46</v>
      </c>
    </row>
    <row r="22" spans="2:12" s="28" customFormat="1" ht="45">
      <c r="B22" s="35" t="s">
        <v>38</v>
      </c>
      <c r="C22" s="21" t="s">
        <v>39</v>
      </c>
      <c r="D22" s="32" t="s">
        <v>52</v>
      </c>
      <c r="E22" s="24" t="s">
        <v>37</v>
      </c>
      <c r="F22" s="24" t="s">
        <v>36</v>
      </c>
      <c r="G22" s="24" t="s">
        <v>33</v>
      </c>
      <c r="H22" s="33">
        <v>5200000</v>
      </c>
      <c r="I22" s="33">
        <v>5200000</v>
      </c>
      <c r="J22" s="24" t="s">
        <v>34</v>
      </c>
      <c r="K22" s="24" t="s">
        <v>34</v>
      </c>
      <c r="L22" s="24" t="s">
        <v>46</v>
      </c>
    </row>
    <row r="23" spans="2:12" s="28" customFormat="1" ht="165">
      <c r="B23" s="35" t="s">
        <v>40</v>
      </c>
      <c r="C23" s="21" t="s">
        <v>41</v>
      </c>
      <c r="D23" s="32" t="s">
        <v>58</v>
      </c>
      <c r="E23" s="24" t="s">
        <v>37</v>
      </c>
      <c r="F23" s="24" t="s">
        <v>36</v>
      </c>
      <c r="G23" s="24" t="s">
        <v>35</v>
      </c>
      <c r="H23" s="33">
        <v>750000</v>
      </c>
      <c r="I23" s="33">
        <v>750000</v>
      </c>
      <c r="J23" s="24" t="s">
        <v>34</v>
      </c>
      <c r="K23" s="24" t="s">
        <v>34</v>
      </c>
      <c r="L23" s="24" t="s">
        <v>46</v>
      </c>
    </row>
    <row r="24" spans="2:13" s="28" customFormat="1" ht="30">
      <c r="B24" s="30" t="s">
        <v>42</v>
      </c>
      <c r="C24" s="31" t="s">
        <v>43</v>
      </c>
      <c r="D24" s="32" t="s">
        <v>49</v>
      </c>
      <c r="E24" s="24" t="s">
        <v>44</v>
      </c>
      <c r="F24" s="24" t="s">
        <v>36</v>
      </c>
      <c r="G24" s="24" t="s">
        <v>33</v>
      </c>
      <c r="H24" s="33">
        <v>800000</v>
      </c>
      <c r="I24" s="33">
        <v>800000</v>
      </c>
      <c r="J24" s="24" t="s">
        <v>34</v>
      </c>
      <c r="K24" s="24" t="s">
        <v>34</v>
      </c>
      <c r="L24" s="24" t="s">
        <v>46</v>
      </c>
      <c r="M24" s="34"/>
    </row>
    <row r="25" spans="2:13" s="28" customFormat="1" ht="30">
      <c r="B25" s="35" t="s">
        <v>61</v>
      </c>
      <c r="C25" s="24" t="s">
        <v>59</v>
      </c>
      <c r="D25" s="32" t="s">
        <v>52</v>
      </c>
      <c r="E25" s="24" t="s">
        <v>45</v>
      </c>
      <c r="F25" s="24" t="s">
        <v>36</v>
      </c>
      <c r="G25" s="24" t="s">
        <v>33</v>
      </c>
      <c r="H25" s="33">
        <v>15500000</v>
      </c>
      <c r="I25" s="33">
        <v>15500000</v>
      </c>
      <c r="J25" s="24" t="s">
        <v>34</v>
      </c>
      <c r="K25" s="24" t="s">
        <v>34</v>
      </c>
      <c r="L25" s="24" t="s">
        <v>46</v>
      </c>
      <c r="M25" s="34"/>
    </row>
    <row r="26" spans="2:13" s="28" customFormat="1" ht="30">
      <c r="B26" s="29">
        <v>84131607</v>
      </c>
      <c r="C26" s="31" t="s">
        <v>68</v>
      </c>
      <c r="D26" s="32" t="s">
        <v>60</v>
      </c>
      <c r="E26" s="24" t="s">
        <v>67</v>
      </c>
      <c r="F26" s="24" t="s">
        <v>32</v>
      </c>
      <c r="G26" s="24" t="s">
        <v>33</v>
      </c>
      <c r="H26" s="33">
        <v>200000</v>
      </c>
      <c r="I26" s="33">
        <v>200000</v>
      </c>
      <c r="J26" s="24" t="s">
        <v>34</v>
      </c>
      <c r="K26" s="24" t="s">
        <v>34</v>
      </c>
      <c r="L26" s="24" t="s">
        <v>46</v>
      </c>
      <c r="M26" s="34"/>
    </row>
    <row r="27" spans="2:13" s="28" customFormat="1" ht="30">
      <c r="B27" s="35">
        <v>84121607</v>
      </c>
      <c r="C27" s="24" t="s">
        <v>62</v>
      </c>
      <c r="D27" s="24" t="s">
        <v>64</v>
      </c>
      <c r="E27" s="24" t="s">
        <v>65</v>
      </c>
      <c r="F27" s="24" t="s">
        <v>32</v>
      </c>
      <c r="G27" s="24" t="s">
        <v>63</v>
      </c>
      <c r="H27" s="36">
        <v>24000</v>
      </c>
      <c r="I27" s="36">
        <v>24000</v>
      </c>
      <c r="J27" s="24" t="s">
        <v>34</v>
      </c>
      <c r="K27" s="24" t="s">
        <v>34</v>
      </c>
      <c r="L27" s="24" t="s">
        <v>46</v>
      </c>
      <c r="M27" s="34"/>
    </row>
    <row r="28" spans="2:13" s="28" customFormat="1" ht="30">
      <c r="B28" s="35">
        <v>84121607</v>
      </c>
      <c r="C28" s="24" t="s">
        <v>62</v>
      </c>
      <c r="D28" s="24" t="s">
        <v>58</v>
      </c>
      <c r="E28" s="24" t="s">
        <v>66</v>
      </c>
      <c r="F28" s="24" t="s">
        <v>32</v>
      </c>
      <c r="G28" s="24" t="s">
        <v>35</v>
      </c>
      <c r="H28" s="36">
        <v>59500</v>
      </c>
      <c r="I28" s="36">
        <v>59500</v>
      </c>
      <c r="J28" s="24" t="s">
        <v>34</v>
      </c>
      <c r="K28" s="24" t="s">
        <v>34</v>
      </c>
      <c r="L28" s="24" t="s">
        <v>46</v>
      </c>
      <c r="M28" s="34"/>
    </row>
    <row r="29" spans="2:13" ht="15">
      <c r="B29" s="37"/>
      <c r="C29" s="37"/>
      <c r="D29" s="37"/>
      <c r="E29" s="37"/>
      <c r="F29" s="37"/>
      <c r="G29" s="37"/>
      <c r="H29" s="38"/>
      <c r="I29" s="37"/>
      <c r="J29" s="37"/>
      <c r="K29" s="37"/>
      <c r="L29" s="37"/>
      <c r="M29" s="37"/>
    </row>
  </sheetData>
  <sheetProtection/>
  <mergeCells count="2">
    <mergeCell ref="F4:I8"/>
    <mergeCell ref="F10:I1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2"/>
  <sheetViews>
    <sheetView tabSelected="1" zoomScale="90" zoomScaleNormal="90" zoomScalePageLayoutView="0" workbookViewId="0" topLeftCell="A1">
      <selection activeCell="C8" sqref="C8"/>
    </sheetView>
  </sheetViews>
  <sheetFormatPr defaultColWidth="10.8515625" defaultRowHeight="15"/>
  <cols>
    <col min="1" max="1" width="10.8515625" style="1" customWidth="1"/>
    <col min="2" max="2" width="25.7109375" style="1" customWidth="1"/>
    <col min="3" max="3" width="75.28125" style="1" customWidth="1"/>
    <col min="4" max="4" width="17.421875" style="1" bestFit="1" customWidth="1"/>
    <col min="5" max="5" width="15.140625" style="1" customWidth="1"/>
    <col min="6" max="6" width="17.421875" style="1" customWidth="1"/>
    <col min="7" max="7" width="13.421875" style="1" bestFit="1" customWidth="1"/>
    <col min="8" max="8" width="21.28125" style="25"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spans="1:13" ht="15">
      <c r="A1" s="39"/>
      <c r="B1" s="40" t="s">
        <v>20</v>
      </c>
      <c r="C1" s="39"/>
      <c r="D1" s="41"/>
      <c r="E1" s="39"/>
      <c r="F1" s="39"/>
      <c r="G1" s="39"/>
      <c r="H1" s="42"/>
      <c r="I1" s="39"/>
      <c r="J1" s="39"/>
      <c r="K1" s="39"/>
      <c r="L1" s="39"/>
      <c r="M1" s="39"/>
    </row>
    <row r="2" spans="1:13" ht="15">
      <c r="A2" s="39"/>
      <c r="B2" s="40"/>
      <c r="C2" s="39"/>
      <c r="D2" s="41"/>
      <c r="E2" s="39"/>
      <c r="F2" s="39"/>
      <c r="G2" s="39"/>
      <c r="H2" s="42"/>
      <c r="I2" s="39"/>
      <c r="J2" s="39"/>
      <c r="K2" s="39"/>
      <c r="L2" s="39"/>
      <c r="M2" s="39"/>
    </row>
    <row r="3" spans="1:13" ht="15.75" thickBot="1">
      <c r="A3" s="39"/>
      <c r="B3" s="40" t="s">
        <v>0</v>
      </c>
      <c r="C3" s="39"/>
      <c r="D3" s="41"/>
      <c r="E3" s="39"/>
      <c r="F3" s="39"/>
      <c r="G3" s="39"/>
      <c r="H3" s="42"/>
      <c r="I3" s="39"/>
      <c r="J3" s="39"/>
      <c r="K3" s="39"/>
      <c r="L3" s="39"/>
      <c r="M3" s="39"/>
    </row>
    <row r="4" spans="1:13" ht="15" customHeight="1">
      <c r="A4" s="39"/>
      <c r="B4" s="43" t="s">
        <v>1</v>
      </c>
      <c r="C4" s="44" t="s">
        <v>27</v>
      </c>
      <c r="D4" s="41"/>
      <c r="E4" s="39"/>
      <c r="F4" s="84" t="s">
        <v>25</v>
      </c>
      <c r="G4" s="85"/>
      <c r="H4" s="85"/>
      <c r="I4" s="86"/>
      <c r="J4" s="39"/>
      <c r="K4" s="39"/>
      <c r="L4" s="39"/>
      <c r="M4" s="39"/>
    </row>
    <row r="5" spans="1:13" ht="15">
      <c r="A5" s="39"/>
      <c r="B5" s="45" t="s">
        <v>2</v>
      </c>
      <c r="C5" s="46" t="s">
        <v>28</v>
      </c>
      <c r="D5" s="41"/>
      <c r="E5" s="39"/>
      <c r="F5" s="87"/>
      <c r="G5" s="88"/>
      <c r="H5" s="88"/>
      <c r="I5" s="89"/>
      <c r="J5" s="39"/>
      <c r="K5" s="39"/>
      <c r="L5" s="39"/>
      <c r="M5" s="39"/>
    </row>
    <row r="6" spans="1:13" ht="15">
      <c r="A6" s="39"/>
      <c r="B6" s="45" t="s">
        <v>3</v>
      </c>
      <c r="C6" s="46" t="s">
        <v>29</v>
      </c>
      <c r="D6" s="41"/>
      <c r="E6" s="39"/>
      <c r="F6" s="87"/>
      <c r="G6" s="88"/>
      <c r="H6" s="88"/>
      <c r="I6" s="89"/>
      <c r="J6" s="39"/>
      <c r="K6" s="39"/>
      <c r="L6" s="39"/>
      <c r="M6" s="39"/>
    </row>
    <row r="7" spans="1:13" ht="15">
      <c r="A7" s="39"/>
      <c r="B7" s="45" t="s">
        <v>16</v>
      </c>
      <c r="C7" s="46" t="s">
        <v>29</v>
      </c>
      <c r="D7" s="41"/>
      <c r="E7" s="39"/>
      <c r="F7" s="87"/>
      <c r="G7" s="88"/>
      <c r="H7" s="88"/>
      <c r="I7" s="89"/>
      <c r="J7" s="39"/>
      <c r="K7" s="39"/>
      <c r="L7" s="39"/>
      <c r="M7" s="39"/>
    </row>
    <row r="8" spans="1:13" ht="108">
      <c r="A8" s="39"/>
      <c r="B8" s="45" t="s">
        <v>19</v>
      </c>
      <c r="C8" s="47" t="s">
        <v>71</v>
      </c>
      <c r="D8" s="41"/>
      <c r="E8" s="39"/>
      <c r="F8" s="90"/>
      <c r="G8" s="91"/>
      <c r="H8" s="91"/>
      <c r="I8" s="92"/>
      <c r="J8" s="39"/>
      <c r="K8" s="39"/>
      <c r="L8" s="39"/>
      <c r="M8" s="39"/>
    </row>
    <row r="9" spans="1:13" ht="132">
      <c r="A9" s="39"/>
      <c r="B9" s="45" t="s">
        <v>4</v>
      </c>
      <c r="C9" s="48" t="s">
        <v>31</v>
      </c>
      <c r="D9" s="41"/>
      <c r="E9" s="39"/>
      <c r="F9" s="49"/>
      <c r="G9" s="49"/>
      <c r="H9" s="50"/>
      <c r="I9" s="49"/>
      <c r="J9" s="39"/>
      <c r="K9" s="39"/>
      <c r="L9" s="39"/>
      <c r="M9" s="39"/>
    </row>
    <row r="10" spans="1:13" ht="15">
      <c r="A10" s="39"/>
      <c r="B10" s="45" t="s">
        <v>5</v>
      </c>
      <c r="C10" s="51" t="s">
        <v>46</v>
      </c>
      <c r="D10" s="41"/>
      <c r="E10" s="39"/>
      <c r="F10" s="84" t="s">
        <v>24</v>
      </c>
      <c r="G10" s="85"/>
      <c r="H10" s="85"/>
      <c r="I10" s="86"/>
      <c r="J10" s="39"/>
      <c r="K10" s="39"/>
      <c r="L10" s="39"/>
      <c r="M10" s="39"/>
    </row>
    <row r="11" spans="1:13" ht="15">
      <c r="A11" s="39"/>
      <c r="B11" s="52" t="s">
        <v>21</v>
      </c>
      <c r="C11" s="97">
        <f>SUM(H18:H30)</f>
        <v>31198555</v>
      </c>
      <c r="D11" s="53"/>
      <c r="E11" s="54"/>
      <c r="F11" s="87"/>
      <c r="G11" s="88"/>
      <c r="H11" s="88"/>
      <c r="I11" s="89"/>
      <c r="J11" s="39"/>
      <c r="K11" s="39"/>
      <c r="L11" s="39"/>
      <c r="M11" s="39"/>
    </row>
    <row r="12" spans="1:13" ht="24">
      <c r="A12" s="39"/>
      <c r="B12" s="52" t="s">
        <v>22</v>
      </c>
      <c r="C12" s="55">
        <f>7381242*280</f>
        <v>2066747760</v>
      </c>
      <c r="D12" s="41"/>
      <c r="E12" s="39"/>
      <c r="F12" s="87"/>
      <c r="G12" s="88"/>
      <c r="H12" s="88"/>
      <c r="I12" s="89"/>
      <c r="J12" s="39"/>
      <c r="K12" s="39"/>
      <c r="L12" s="39"/>
      <c r="M12" s="39"/>
    </row>
    <row r="13" spans="1:13" ht="24">
      <c r="A13" s="39"/>
      <c r="B13" s="52" t="s">
        <v>23</v>
      </c>
      <c r="C13" s="55">
        <f>781242*28</f>
        <v>21874776</v>
      </c>
      <c r="D13" s="41"/>
      <c r="E13" s="39"/>
      <c r="F13" s="87"/>
      <c r="G13" s="88"/>
      <c r="H13" s="88"/>
      <c r="I13" s="89"/>
      <c r="J13" s="39"/>
      <c r="K13" s="39"/>
      <c r="L13" s="39"/>
      <c r="M13" s="39"/>
    </row>
    <row r="14" spans="1:13" ht="24.75" thickBot="1">
      <c r="A14" s="39"/>
      <c r="B14" s="56" t="s">
        <v>18</v>
      </c>
      <c r="C14" s="96" t="s">
        <v>75</v>
      </c>
      <c r="D14" s="41"/>
      <c r="E14" s="39"/>
      <c r="F14" s="90"/>
      <c r="G14" s="91"/>
      <c r="H14" s="91"/>
      <c r="I14" s="92"/>
      <c r="J14" s="39"/>
      <c r="K14" s="39"/>
      <c r="L14" s="39"/>
      <c r="M14" s="39"/>
    </row>
    <row r="15" spans="1:13" ht="15">
      <c r="A15" s="39"/>
      <c r="B15" s="39"/>
      <c r="C15" s="49"/>
      <c r="D15" s="41"/>
      <c r="E15" s="39"/>
      <c r="F15" s="39"/>
      <c r="G15" s="39"/>
      <c r="H15" s="42"/>
      <c r="I15" s="39"/>
      <c r="J15" s="39"/>
      <c r="K15" s="39"/>
      <c r="L15" s="39"/>
      <c r="M15" s="39"/>
    </row>
    <row r="16" spans="1:13" ht="15.75" thickBot="1">
      <c r="A16" s="39"/>
      <c r="B16" s="40" t="s">
        <v>15</v>
      </c>
      <c r="C16" s="39"/>
      <c r="D16" s="41"/>
      <c r="E16" s="39"/>
      <c r="F16" s="39"/>
      <c r="G16" s="39"/>
      <c r="H16" s="42"/>
      <c r="I16" s="39"/>
      <c r="J16" s="39"/>
      <c r="K16" s="39"/>
      <c r="L16" s="39"/>
      <c r="M16" s="39"/>
    </row>
    <row r="17" spans="1:13" ht="36">
      <c r="A17" s="39"/>
      <c r="B17" s="57" t="s">
        <v>26</v>
      </c>
      <c r="C17" s="58" t="s">
        <v>6</v>
      </c>
      <c r="D17" s="59" t="s">
        <v>17</v>
      </c>
      <c r="E17" s="58" t="s">
        <v>7</v>
      </c>
      <c r="F17" s="58" t="s">
        <v>8</v>
      </c>
      <c r="G17" s="58" t="s">
        <v>9</v>
      </c>
      <c r="H17" s="60" t="s">
        <v>10</v>
      </c>
      <c r="I17" s="58" t="s">
        <v>11</v>
      </c>
      <c r="J17" s="58" t="s">
        <v>12</v>
      </c>
      <c r="K17" s="58" t="s">
        <v>13</v>
      </c>
      <c r="L17" s="61" t="s">
        <v>14</v>
      </c>
      <c r="M17" s="39"/>
    </row>
    <row r="18" spans="1:13" s="28" customFormat="1" ht="24">
      <c r="A18" s="49"/>
      <c r="B18" s="62">
        <v>80161506</v>
      </c>
      <c r="C18" s="63" t="s">
        <v>47</v>
      </c>
      <c r="D18" s="64" t="s">
        <v>49</v>
      </c>
      <c r="E18" s="65" t="s">
        <v>50</v>
      </c>
      <c r="F18" s="65" t="s">
        <v>32</v>
      </c>
      <c r="G18" s="65" t="s">
        <v>33</v>
      </c>
      <c r="H18" s="93">
        <v>1100000</v>
      </c>
      <c r="I18" s="66">
        <v>1100000</v>
      </c>
      <c r="J18" s="65" t="s">
        <v>34</v>
      </c>
      <c r="K18" s="65" t="s">
        <v>34</v>
      </c>
      <c r="L18" s="65" t="s">
        <v>46</v>
      </c>
      <c r="M18" s="49"/>
    </row>
    <row r="19" spans="1:13" s="28" customFormat="1" ht="24">
      <c r="A19" s="49"/>
      <c r="B19" s="62">
        <v>80161506</v>
      </c>
      <c r="C19" s="63" t="s">
        <v>48</v>
      </c>
      <c r="D19" s="64" t="s">
        <v>69</v>
      </c>
      <c r="E19" s="65" t="s">
        <v>55</v>
      </c>
      <c r="F19" s="65" t="s">
        <v>32</v>
      </c>
      <c r="G19" s="65" t="s">
        <v>70</v>
      </c>
      <c r="H19" s="94">
        <f>3065055-200000</f>
        <v>2865055</v>
      </c>
      <c r="I19" s="67">
        <f>3065055-200000</f>
        <v>2865055</v>
      </c>
      <c r="J19" s="65" t="s">
        <v>34</v>
      </c>
      <c r="K19" s="65" t="s">
        <v>34</v>
      </c>
      <c r="L19" s="65" t="s">
        <v>46</v>
      </c>
      <c r="M19" s="49"/>
    </row>
    <row r="20" spans="1:13" s="28" customFormat="1" ht="24">
      <c r="A20" s="49"/>
      <c r="B20" s="62">
        <v>80161506</v>
      </c>
      <c r="C20" s="63" t="s">
        <v>48</v>
      </c>
      <c r="D20" s="64" t="s">
        <v>52</v>
      </c>
      <c r="E20" s="65" t="s">
        <v>51</v>
      </c>
      <c r="F20" s="65" t="s">
        <v>32</v>
      </c>
      <c r="G20" s="65" t="s">
        <v>33</v>
      </c>
      <c r="H20" s="93">
        <v>1100000</v>
      </c>
      <c r="I20" s="66">
        <v>1100000</v>
      </c>
      <c r="J20" s="65" t="s">
        <v>34</v>
      </c>
      <c r="K20" s="65" t="s">
        <v>34</v>
      </c>
      <c r="L20" s="65" t="s">
        <v>46</v>
      </c>
      <c r="M20" s="49"/>
    </row>
    <row r="21" spans="1:13" s="28" customFormat="1" ht="36">
      <c r="A21" s="49"/>
      <c r="B21" s="62">
        <v>84111502</v>
      </c>
      <c r="C21" s="65" t="s">
        <v>53</v>
      </c>
      <c r="D21" s="64" t="s">
        <v>54</v>
      </c>
      <c r="E21" s="65" t="s">
        <v>55</v>
      </c>
      <c r="F21" s="65" t="s">
        <v>32</v>
      </c>
      <c r="G21" s="65" t="s">
        <v>35</v>
      </c>
      <c r="H21" s="93">
        <v>1700000</v>
      </c>
      <c r="I21" s="66">
        <v>1700000</v>
      </c>
      <c r="J21" s="65" t="s">
        <v>34</v>
      </c>
      <c r="K21" s="65" t="s">
        <v>34</v>
      </c>
      <c r="L21" s="65" t="s">
        <v>46</v>
      </c>
      <c r="M21" s="49"/>
    </row>
    <row r="22" spans="1:13" s="28" customFormat="1" ht="36">
      <c r="A22" s="49"/>
      <c r="B22" s="62">
        <v>84111502</v>
      </c>
      <c r="C22" s="65" t="s">
        <v>53</v>
      </c>
      <c r="D22" s="64" t="s">
        <v>57</v>
      </c>
      <c r="E22" s="65" t="s">
        <v>56</v>
      </c>
      <c r="F22" s="65" t="s">
        <v>32</v>
      </c>
      <c r="G22" s="65" t="s">
        <v>35</v>
      </c>
      <c r="H22" s="93">
        <v>1700000</v>
      </c>
      <c r="I22" s="66">
        <v>1700000</v>
      </c>
      <c r="J22" s="65" t="s">
        <v>34</v>
      </c>
      <c r="K22" s="65" t="s">
        <v>34</v>
      </c>
      <c r="L22" s="65" t="s">
        <v>46</v>
      </c>
      <c r="M22" s="49"/>
    </row>
    <row r="23" spans="1:13" s="28" customFormat="1" ht="36">
      <c r="A23" s="49"/>
      <c r="B23" s="68" t="s">
        <v>38</v>
      </c>
      <c r="C23" s="69" t="s">
        <v>39</v>
      </c>
      <c r="D23" s="64" t="s">
        <v>52</v>
      </c>
      <c r="E23" s="65" t="s">
        <v>37</v>
      </c>
      <c r="F23" s="65" t="s">
        <v>36</v>
      </c>
      <c r="G23" s="65" t="s">
        <v>33</v>
      </c>
      <c r="H23" s="93">
        <v>5200000</v>
      </c>
      <c r="I23" s="66">
        <v>5200000</v>
      </c>
      <c r="J23" s="65" t="s">
        <v>34</v>
      </c>
      <c r="K23" s="65" t="s">
        <v>34</v>
      </c>
      <c r="L23" s="65" t="s">
        <v>46</v>
      </c>
      <c r="M23" s="49"/>
    </row>
    <row r="24" spans="1:13" s="28" customFormat="1" ht="132">
      <c r="A24" s="49"/>
      <c r="B24" s="68" t="s">
        <v>40</v>
      </c>
      <c r="C24" s="69" t="s">
        <v>41</v>
      </c>
      <c r="D24" s="64" t="s">
        <v>58</v>
      </c>
      <c r="E24" s="65" t="s">
        <v>37</v>
      </c>
      <c r="F24" s="65" t="s">
        <v>36</v>
      </c>
      <c r="G24" s="65" t="s">
        <v>35</v>
      </c>
      <c r="H24" s="93">
        <v>750000</v>
      </c>
      <c r="I24" s="66">
        <v>750000</v>
      </c>
      <c r="J24" s="65" t="s">
        <v>34</v>
      </c>
      <c r="K24" s="65" t="s">
        <v>34</v>
      </c>
      <c r="L24" s="65" t="s">
        <v>46</v>
      </c>
      <c r="M24" s="49"/>
    </row>
    <row r="25" spans="1:13" s="28" customFormat="1" ht="24">
      <c r="A25" s="49"/>
      <c r="B25" s="62" t="s">
        <v>42</v>
      </c>
      <c r="C25" s="63" t="s">
        <v>43</v>
      </c>
      <c r="D25" s="64" t="s">
        <v>49</v>
      </c>
      <c r="E25" s="65" t="s">
        <v>44</v>
      </c>
      <c r="F25" s="65" t="s">
        <v>36</v>
      </c>
      <c r="G25" s="65" t="s">
        <v>33</v>
      </c>
      <c r="H25" s="93">
        <v>800000</v>
      </c>
      <c r="I25" s="66">
        <v>800000</v>
      </c>
      <c r="J25" s="65" t="s">
        <v>34</v>
      </c>
      <c r="K25" s="65" t="s">
        <v>34</v>
      </c>
      <c r="L25" s="65" t="s">
        <v>46</v>
      </c>
      <c r="M25" s="70"/>
    </row>
    <row r="26" spans="1:13" s="28" customFormat="1" ht="24">
      <c r="A26" s="49"/>
      <c r="B26" s="68" t="s">
        <v>61</v>
      </c>
      <c r="C26" s="65" t="s">
        <v>59</v>
      </c>
      <c r="D26" s="64" t="s">
        <v>52</v>
      </c>
      <c r="E26" s="65" t="s">
        <v>45</v>
      </c>
      <c r="F26" s="65" t="s">
        <v>36</v>
      </c>
      <c r="G26" s="65" t="s">
        <v>33</v>
      </c>
      <c r="H26" s="93">
        <v>15500000</v>
      </c>
      <c r="I26" s="66">
        <v>15500000</v>
      </c>
      <c r="J26" s="65" t="s">
        <v>34</v>
      </c>
      <c r="K26" s="65" t="s">
        <v>34</v>
      </c>
      <c r="L26" s="65" t="s">
        <v>46</v>
      </c>
      <c r="M26" s="70"/>
    </row>
    <row r="27" spans="1:13" s="28" customFormat="1" ht="24">
      <c r="A27" s="49"/>
      <c r="B27" s="71">
        <v>84131607</v>
      </c>
      <c r="C27" s="63" t="s">
        <v>68</v>
      </c>
      <c r="D27" s="64" t="s">
        <v>60</v>
      </c>
      <c r="E27" s="65" t="s">
        <v>67</v>
      </c>
      <c r="F27" s="65" t="s">
        <v>32</v>
      </c>
      <c r="G27" s="65" t="s">
        <v>33</v>
      </c>
      <c r="H27" s="93">
        <v>200000</v>
      </c>
      <c r="I27" s="66">
        <v>200000</v>
      </c>
      <c r="J27" s="65" t="s">
        <v>34</v>
      </c>
      <c r="K27" s="65" t="s">
        <v>34</v>
      </c>
      <c r="L27" s="65" t="s">
        <v>46</v>
      </c>
      <c r="M27" s="70"/>
    </row>
    <row r="28" spans="1:13" s="28" customFormat="1" ht="24">
      <c r="A28" s="49"/>
      <c r="B28" s="68">
        <v>84121607</v>
      </c>
      <c r="C28" s="65" t="s">
        <v>62</v>
      </c>
      <c r="D28" s="65" t="s">
        <v>64</v>
      </c>
      <c r="E28" s="65" t="s">
        <v>65</v>
      </c>
      <c r="F28" s="65" t="s">
        <v>32</v>
      </c>
      <c r="G28" s="65" t="s">
        <v>63</v>
      </c>
      <c r="H28" s="95">
        <v>24000</v>
      </c>
      <c r="I28" s="72">
        <v>24000</v>
      </c>
      <c r="J28" s="65" t="s">
        <v>34</v>
      </c>
      <c r="K28" s="65" t="s">
        <v>34</v>
      </c>
      <c r="L28" s="65" t="s">
        <v>46</v>
      </c>
      <c r="M28" s="70"/>
    </row>
    <row r="29" spans="1:13" s="28" customFormat="1" ht="24">
      <c r="A29" s="49"/>
      <c r="B29" s="68">
        <v>84121607</v>
      </c>
      <c r="C29" s="65" t="s">
        <v>72</v>
      </c>
      <c r="D29" s="65" t="s">
        <v>73</v>
      </c>
      <c r="E29" s="65" t="s">
        <v>74</v>
      </c>
      <c r="F29" s="65" t="s">
        <v>32</v>
      </c>
      <c r="G29" s="65" t="s">
        <v>35</v>
      </c>
      <c r="H29" s="95">
        <v>200000</v>
      </c>
      <c r="I29" s="72">
        <v>200000</v>
      </c>
      <c r="J29" s="65" t="s">
        <v>34</v>
      </c>
      <c r="K29" s="65" t="s">
        <v>34</v>
      </c>
      <c r="L29" s="65" t="s">
        <v>46</v>
      </c>
      <c r="M29" s="70"/>
    </row>
    <row r="30" spans="1:13" s="28" customFormat="1" ht="24">
      <c r="A30" s="49"/>
      <c r="B30" s="68">
        <v>84121607</v>
      </c>
      <c r="C30" s="65" t="s">
        <v>62</v>
      </c>
      <c r="D30" s="65" t="s">
        <v>58</v>
      </c>
      <c r="E30" s="65" t="s">
        <v>66</v>
      </c>
      <c r="F30" s="65" t="s">
        <v>32</v>
      </c>
      <c r="G30" s="65" t="s">
        <v>35</v>
      </c>
      <c r="H30" s="95">
        <v>59500</v>
      </c>
      <c r="I30" s="72">
        <v>59500</v>
      </c>
      <c r="J30" s="65" t="s">
        <v>34</v>
      </c>
      <c r="K30" s="65" t="s">
        <v>34</v>
      </c>
      <c r="L30" s="65" t="s">
        <v>46</v>
      </c>
      <c r="M30" s="70"/>
    </row>
    <row r="31" spans="1:13" ht="15">
      <c r="A31" s="39"/>
      <c r="B31" s="73"/>
      <c r="C31" s="73"/>
      <c r="D31" s="73"/>
      <c r="E31" s="73"/>
      <c r="F31" s="73"/>
      <c r="G31" s="73"/>
      <c r="H31" s="74"/>
      <c r="I31" s="73"/>
      <c r="J31" s="73"/>
      <c r="K31" s="73"/>
      <c r="L31" s="73"/>
      <c r="M31" s="73"/>
    </row>
    <row r="32" spans="1:13" ht="15">
      <c r="A32" s="39"/>
      <c r="B32" s="39"/>
      <c r="C32" s="39"/>
      <c r="D32" s="39"/>
      <c r="E32" s="39"/>
      <c r="F32" s="39"/>
      <c r="G32" s="39"/>
      <c r="H32" s="42"/>
      <c r="I32" s="39"/>
      <c r="J32" s="39"/>
      <c r="K32" s="39"/>
      <c r="L32" s="39"/>
      <c r="M32" s="39"/>
    </row>
    <row r="33" ht="15"/>
    <row r="34" ht="15"/>
  </sheetData>
  <sheetProtection/>
  <mergeCells count="2">
    <mergeCell ref="F4:I8"/>
    <mergeCell ref="F10:I14"/>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User</cp:lastModifiedBy>
  <dcterms:created xsi:type="dcterms:W3CDTF">2012-12-10T15:58:41Z</dcterms:created>
  <dcterms:modified xsi:type="dcterms:W3CDTF">2018-06-29T22:59:46Z</dcterms:modified>
  <cp:category/>
  <cp:version/>
  <cp:contentType/>
  <cp:contentStatus/>
</cp:coreProperties>
</file>